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5416\Downloads\"/>
    </mc:Choice>
  </mc:AlternateContent>
  <xr:revisionPtr revIDLastSave="0" documentId="13_ncr:1_{DE3A6C8D-F782-4ACE-9EC7-565D0FC762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xpense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5" i="1"/>
  <c r="K4" i="1"/>
  <c r="K3" i="1"/>
</calcChain>
</file>

<file path=xl/sharedStrings.xml><?xml version="1.0" encoding="utf-8"?>
<sst xmlns="http://schemas.openxmlformats.org/spreadsheetml/2006/main" count="45" uniqueCount="38">
  <si>
    <t>Date</t>
  </si>
  <si>
    <t>Category</t>
  </si>
  <si>
    <t>Subcategory</t>
  </si>
  <si>
    <t>Description</t>
  </si>
  <si>
    <t>Amount ($)</t>
  </si>
  <si>
    <t>Payment Method</t>
  </si>
  <si>
    <t>Notes</t>
  </si>
  <si>
    <t>Month</t>
  </si>
  <si>
    <t>Summary</t>
  </si>
  <si>
    <t>Total Donations</t>
  </si>
  <si>
    <t>Total Shipping Costs</t>
  </si>
  <si>
    <t>Total Expenses</t>
  </si>
  <si>
    <t>Grand Total</t>
  </si>
  <si>
    <t>Donations</t>
  </si>
  <si>
    <t>BottleDrop Give</t>
  </si>
  <si>
    <t>04/05 2026</t>
  </si>
  <si>
    <t>Expenses</t>
  </si>
  <si>
    <t>Secretary of State</t>
  </si>
  <si>
    <t>Novo Debit Card</t>
  </si>
  <si>
    <t>Mobile Depost</t>
  </si>
  <si>
    <t>business reg fee</t>
  </si>
  <si>
    <t>CASH</t>
  </si>
  <si>
    <t>Costco</t>
  </si>
  <si>
    <t>CASH (by founder)</t>
  </si>
  <si>
    <t>Business Membership</t>
  </si>
  <si>
    <t>Harm Redux Everything</t>
  </si>
  <si>
    <t>2 Large Boxes Harm Redux Supplies</t>
  </si>
  <si>
    <t>Shipping Costs</t>
  </si>
  <si>
    <t>Merch Orders</t>
  </si>
  <si>
    <t>Housing First Hoodie</t>
  </si>
  <si>
    <t>Deposited to NOVO account</t>
  </si>
  <si>
    <t>Total Merch Orders</t>
  </si>
  <si>
    <t>deposit from founder for official bank account</t>
  </si>
  <si>
    <t>Initial Deposit</t>
  </si>
  <si>
    <t>Fuel</t>
  </si>
  <si>
    <t>Meal Support</t>
  </si>
  <si>
    <t>Sandwiches</t>
  </si>
  <si>
    <t>Outreach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</si>
</sst>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0" fillId="0" borderId="0" xfId="0" applyAlignment="1">
      <alignment horizontal="center"/>
    </xf>
    <xf numFmtId="17" fontId="0" fillId="0" borderId="0" xfId="0" applyNumberFormat="1"/>
    <xf numFmtId="6" fontId="0" fillId="0" borderId="0" xfId="0" applyNumberFormat="1"/>
    <xf numFmtId="8" fontId="0" fillId="0" borderId="0" xfId="0" applyNumberFormat="1"/>
    <xf numFmtId="16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G16" sqref="G16"/>
    </sheetView>
  </sheetViews>
  <sheetFormatPr defaultRowHeight="15" x14ac:dyDescent="0.25"/>
  <cols>
    <col min="1" max="1" width="9.7109375" bestFit="1" customWidth="1"/>
    <col min="2" max="2" width="11.28515625" customWidth="1"/>
    <col min="3" max="3" width="13" customWidth="1"/>
    <col min="4" max="4" width="15.5703125" customWidth="1"/>
    <col min="5" max="5" width="15.42578125" customWidth="1"/>
    <col min="6" max="6" width="18.140625" customWidth="1"/>
    <col min="7" max="7" width="27.140625" customWidth="1"/>
    <col min="8" max="8" width="9.7109375" bestFit="1" customWidth="1"/>
    <col min="10" max="10" width="18.42578125" customWidth="1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11" x14ac:dyDescent="0.25">
      <c r="A2" s="1">
        <v>46112</v>
      </c>
      <c r="B2" t="s">
        <v>13</v>
      </c>
      <c r="C2" t="s">
        <v>33</v>
      </c>
      <c r="E2" s="7">
        <v>250</v>
      </c>
      <c r="G2" t="s">
        <v>32</v>
      </c>
      <c r="H2" s="1">
        <v>46112</v>
      </c>
      <c r="J2" s="3" t="s">
        <v>8</v>
      </c>
    </row>
    <row r="3" spans="1:11" x14ac:dyDescent="0.25">
      <c r="A3" s="1">
        <v>46114</v>
      </c>
      <c r="B3" t="s">
        <v>13</v>
      </c>
      <c r="D3" t="s">
        <v>14</v>
      </c>
      <c r="E3" s="8">
        <v>11.14</v>
      </c>
      <c r="F3" s="5" t="s">
        <v>19</v>
      </c>
      <c r="H3" s="6">
        <v>46113</v>
      </c>
      <c r="J3" s="4" t="s">
        <v>9</v>
      </c>
      <c r="K3">
        <f>SUMIF(B:B,"Donations",E:E)</f>
        <v>261.14</v>
      </c>
    </row>
    <row r="4" spans="1:11" x14ac:dyDescent="0.25">
      <c r="A4" t="s">
        <v>15</v>
      </c>
      <c r="B4" t="s">
        <v>16</v>
      </c>
      <c r="D4" t="s">
        <v>17</v>
      </c>
      <c r="E4" s="7">
        <v>-50</v>
      </c>
      <c r="F4" s="5" t="s">
        <v>18</v>
      </c>
      <c r="G4" t="s">
        <v>20</v>
      </c>
      <c r="H4" s="6">
        <v>46113</v>
      </c>
      <c r="J4" s="4" t="s">
        <v>10</v>
      </c>
      <c r="K4">
        <f>SUMIF(B:B,"Shipping Costs",E:E)</f>
        <v>-70</v>
      </c>
    </row>
    <row r="5" spans="1:11" x14ac:dyDescent="0.25">
      <c r="A5" s="1">
        <v>46121</v>
      </c>
      <c r="B5" t="s">
        <v>16</v>
      </c>
      <c r="C5" s="5" t="s">
        <v>21</v>
      </c>
      <c r="D5" t="s">
        <v>22</v>
      </c>
      <c r="E5" s="7">
        <v>-65</v>
      </c>
      <c r="F5" s="5" t="s">
        <v>23</v>
      </c>
      <c r="G5" t="s">
        <v>24</v>
      </c>
      <c r="H5" s="6">
        <v>46113</v>
      </c>
      <c r="J5" s="4" t="s">
        <v>11</v>
      </c>
      <c r="K5">
        <f>SUMIF(B:B,"Expenses",E:E)</f>
        <v>-167.98999999999998</v>
      </c>
    </row>
    <row r="6" spans="1:11" x14ac:dyDescent="0.25">
      <c r="A6" s="1">
        <v>46121</v>
      </c>
      <c r="B6" t="s">
        <v>27</v>
      </c>
      <c r="D6" t="s">
        <v>25</v>
      </c>
      <c r="E6" s="7">
        <v>-70</v>
      </c>
      <c r="F6" s="5" t="s">
        <v>18</v>
      </c>
      <c r="G6" t="s">
        <v>26</v>
      </c>
      <c r="H6" s="6">
        <v>46113</v>
      </c>
      <c r="J6" s="4" t="s">
        <v>31</v>
      </c>
      <c r="K6">
        <f>SUMIF(B:B,"Merch Orders",E:E)</f>
        <v>34.659999999999997</v>
      </c>
    </row>
    <row r="7" spans="1:11" x14ac:dyDescent="0.25">
      <c r="A7" s="1">
        <v>46129</v>
      </c>
      <c r="B7" t="s">
        <v>28</v>
      </c>
      <c r="D7" t="s">
        <v>29</v>
      </c>
      <c r="E7" s="7">
        <v>34.659999999999997</v>
      </c>
      <c r="G7" t="s">
        <v>30</v>
      </c>
      <c r="H7" s="6">
        <v>46113</v>
      </c>
      <c r="J7" s="3" t="s">
        <v>12</v>
      </c>
      <c r="K7">
        <f>SUM(E:E)</f>
        <v>57.809999999999988</v>
      </c>
    </row>
    <row r="8" spans="1:11" x14ac:dyDescent="0.25">
      <c r="A8" s="1">
        <v>46169</v>
      </c>
      <c r="B8" t="s">
        <v>16</v>
      </c>
      <c r="D8" t="s">
        <v>34</v>
      </c>
      <c r="E8" s="8">
        <v>-41.01</v>
      </c>
      <c r="F8" s="5" t="s">
        <v>18</v>
      </c>
      <c r="G8" t="s">
        <v>37</v>
      </c>
      <c r="H8" s="9">
        <v>46168</v>
      </c>
    </row>
    <row r="9" spans="1:11" x14ac:dyDescent="0.25">
      <c r="A9" s="1">
        <v>46169</v>
      </c>
      <c r="B9" t="s">
        <v>16</v>
      </c>
      <c r="D9" t="s">
        <v>35</v>
      </c>
      <c r="E9" s="8">
        <v>-11.98</v>
      </c>
      <c r="F9" s="5" t="s">
        <v>18</v>
      </c>
      <c r="G9" t="s">
        <v>36</v>
      </c>
      <c r="H9" s="9">
        <v>46168</v>
      </c>
    </row>
    <row r="12" spans="1:11" x14ac:dyDescent="0.25">
      <c r="G12" s="10"/>
    </row>
  </sheetData>
  <dataValidations count="1">
    <dataValidation type="list" allowBlank="1" sqref="B2:B1000" xr:uid="{00000000-0002-0000-0000-000000000000}">
      <formula1>"Donations,Shipping Costs,Expenses"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Octavia Quinn</cp:lastModifiedBy>
  <dcterms:created xsi:type="dcterms:W3CDTF">2026-04-09T20:36:02Z</dcterms:created>
  <dcterms:modified xsi:type="dcterms:W3CDTF">2026-06-01T15:42:14Z</dcterms:modified>
</cp:coreProperties>
</file>